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u Korczu\Desktop\Kerpro\program lojalnościowy\filmy\"/>
    </mc:Choice>
  </mc:AlternateContent>
  <xr:revisionPtr revIDLastSave="0" documentId="8_{1255A4D0-6210-4FE2-A2C5-4FDF0BE6A2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nik" sheetId="2" r:id="rId1"/>
    <sheet name="Koszty" sheetId="3" r:id="rId2"/>
    <sheet name="Wyliczenia 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3" l="1"/>
  <c r="B19" i="2"/>
  <c r="B13" i="4"/>
  <c r="B17" i="4" s="1"/>
  <c r="B12" i="4"/>
  <c r="B16" i="4" s="1"/>
  <c r="B22" i="2"/>
  <c r="B21" i="2"/>
  <c r="B18" i="2"/>
  <c r="D19" i="2" s="1"/>
  <c r="B27" i="3"/>
  <c r="B28" i="3" s="1"/>
  <c r="B22" i="3"/>
  <c r="B18" i="3"/>
  <c r="B2" i="3"/>
  <c r="B9" i="3" s="1"/>
  <c r="B30" i="3" l="1"/>
  <c r="B18" i="4"/>
  <c r="B22" i="4" s="1"/>
  <c r="D22" i="2"/>
  <c r="E22" i="2" s="1"/>
</calcChain>
</file>

<file path=xl/sharedStrings.xml><?xml version="1.0" encoding="utf-8"?>
<sst xmlns="http://schemas.openxmlformats.org/spreadsheetml/2006/main" count="71" uniqueCount="55">
  <si>
    <t xml:space="preserve">Podstawowy zabieg podologiczny </t>
  </si>
  <si>
    <t xml:space="preserve">Konsultacja podologiczna (w przypadku wykonania zabiegu konsultacja jest bezpłatna) </t>
  </si>
  <si>
    <t>Podcięcie płytki przy wrastającym paznokciu</t>
  </si>
  <si>
    <t>Klamra- kolejna wizyta</t>
  </si>
  <si>
    <t xml:space="preserve">Opracowanie płytki zmienionej chorobowo np. grzybica (obcięcie, oczyszczenie i zeszlifowanie) </t>
  </si>
  <si>
    <t>Rekonstrukcja płytki paznokciowej</t>
  </si>
  <si>
    <t xml:space="preserve">Lokal </t>
  </si>
  <si>
    <t xml:space="preserve">Pracownik </t>
  </si>
  <si>
    <t xml:space="preserve">8 godzin dziennie = 480 min </t>
  </si>
  <si>
    <t>Woda</t>
  </si>
  <si>
    <t xml:space="preserve">Prąd </t>
  </si>
  <si>
    <t xml:space="preserve">Ogrzewanie </t>
  </si>
  <si>
    <t xml:space="preserve">Wywóz śmieci </t>
  </si>
  <si>
    <t xml:space="preserve">Wywóz odpadów medycznych </t>
  </si>
  <si>
    <t>Wyposażenie</t>
  </si>
  <si>
    <t>Amortyzacja wyposażenia (5 lat)</t>
  </si>
  <si>
    <t xml:space="preserve">Koszt ZUS </t>
  </si>
  <si>
    <t xml:space="preserve">Koszt pracownika </t>
  </si>
  <si>
    <t>Materiały zużywalne (12 zł zabieg)/ 260 zabiegów miesięcznie</t>
  </si>
  <si>
    <t>SUMA</t>
  </si>
  <si>
    <t>Telefon</t>
  </si>
  <si>
    <t xml:space="preserve">Internet </t>
  </si>
  <si>
    <t>Sprzątanie</t>
  </si>
  <si>
    <t>Ubezpieczenie</t>
  </si>
  <si>
    <t>Ochrona</t>
  </si>
  <si>
    <t xml:space="preserve">Terminal </t>
  </si>
  <si>
    <t xml:space="preserve">Środki czystości, prasa, woda, kawa itp. </t>
  </si>
  <si>
    <t>Obrót</t>
  </si>
  <si>
    <t>Szef</t>
  </si>
  <si>
    <t xml:space="preserve">Cena </t>
  </si>
  <si>
    <t>Czas</t>
  </si>
  <si>
    <t xml:space="preserve">Zabieg </t>
  </si>
  <si>
    <t xml:space="preserve">Podstawowy zabieg podologiczny z malowaniem </t>
  </si>
  <si>
    <t>Klamra ortonyksyjna na wrastający paznokieć</t>
  </si>
  <si>
    <t xml:space="preserve">Usuwanie brodawek wirusowych </t>
  </si>
  <si>
    <t>Usuwanie odcisków</t>
  </si>
  <si>
    <t xml:space="preserve">Usuwanie modzeli </t>
  </si>
  <si>
    <t>Opracowanie pękających pięt</t>
  </si>
  <si>
    <t xml:space="preserve">Łączne koszty utrzymania gabinetu </t>
  </si>
  <si>
    <t xml:space="preserve">Etat pracownika 40 godzin tygodniowo - 160 godzin miesięcznie </t>
  </si>
  <si>
    <t xml:space="preserve">Etat szefa 50 godzin tygodniowo - 200 godzin miesięcznie </t>
  </si>
  <si>
    <t>minuty/ miesięcznie</t>
  </si>
  <si>
    <t xml:space="preserve">Jedno stanowisko od 9 do 21 = 12 godzin dziennie </t>
  </si>
  <si>
    <t>Drugie stanowisko od 9 do 21 = 12 godzin dziennie</t>
  </si>
  <si>
    <t>Różnica h</t>
  </si>
  <si>
    <t>3/4 etatu</t>
  </si>
  <si>
    <t>10 godzin dziennie = 600 min</t>
  </si>
  <si>
    <t xml:space="preserve">Liczba zabiegów dziennie </t>
  </si>
  <si>
    <t xml:space="preserve">Maksymalnie </t>
  </si>
  <si>
    <t xml:space="preserve">Liczba wizyt miesięcznie </t>
  </si>
  <si>
    <t xml:space="preserve">Pozostaje </t>
  </si>
  <si>
    <t xml:space="preserve">Łączne koszty stałe gabinetu </t>
  </si>
  <si>
    <t>Koszty zmienne</t>
  </si>
  <si>
    <t>Podstawowy zabieg podologiczny CENA</t>
  </si>
  <si>
    <t>Podstawowy zabieg podologiczny z malowaniem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</si>
</sst>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11"/>
      <name val="Quicksand Medium"/>
      <charset val="238"/>
    </font>
    <font>
      <sz val="11"/>
      <name val="Quicksand Medium"/>
      <charset val="238"/>
    </font>
    <font>
      <b/>
      <sz val="11"/>
      <color rgb="FF0082FA"/>
      <name val="Quicksand Medium"/>
      <charset val="238"/>
    </font>
    <font>
      <sz val="11"/>
      <color rgb="FF1C1C1C"/>
      <name val="Quicksand Medium"/>
      <charset val="238"/>
    </font>
    <font>
      <b/>
      <sz val="11"/>
      <color rgb="FF1C1C1C"/>
      <name val="Quicksand Medium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theme="8"/>
      </top>
      <bottom style="thin">
        <color rgb="FF0082FA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82FA"/>
      </top>
      <bottom style="thin">
        <color rgb="FF0082FA"/>
      </bottom>
      <diagonal/>
    </border>
    <border>
      <left/>
      <right/>
      <top style="thin">
        <color rgb="FF0082FA"/>
      </top>
      <bottom style="thin">
        <color rgb="FF0082FA"/>
      </bottom>
      <diagonal/>
    </border>
    <border>
      <left/>
      <right/>
      <top style="thin">
        <color rgb="FF0082FA"/>
      </top>
      <bottom style="thin">
        <color theme="8"/>
      </bottom>
      <diagonal/>
    </border>
    <border>
      <left/>
      <right/>
      <top/>
      <bottom style="thin">
        <color rgb="FF0082FA"/>
      </bottom>
      <diagonal/>
    </border>
    <border>
      <left/>
      <right/>
      <top style="thin">
        <color rgb="FF0082FA"/>
      </top>
      <bottom/>
      <diagonal/>
    </border>
    <border>
      <left style="medium">
        <color indexed="64"/>
      </left>
      <right/>
      <top style="thin">
        <color rgb="FF0082FA"/>
      </top>
      <bottom/>
      <diagonal/>
    </border>
    <border>
      <left/>
      <right/>
      <top style="thin">
        <color theme="8"/>
      </top>
      <bottom/>
      <diagonal/>
    </border>
    <border>
      <left/>
      <right/>
      <top style="thin">
        <color theme="8"/>
      </top>
      <bottom style="thin">
        <color rgb="FF0082FA"/>
      </bottom>
      <diagonal/>
    </border>
    <border>
      <left style="thin">
        <color theme="8"/>
      </left>
      <right/>
      <top style="thin">
        <color rgb="FF0082FA"/>
      </top>
      <bottom style="thin">
        <color rgb="FF0082FA"/>
      </bottom>
      <diagonal/>
    </border>
    <border>
      <left style="medium">
        <color theme="8"/>
      </left>
      <right/>
      <top/>
      <bottom style="medium">
        <color rgb="FF0082FA"/>
      </bottom>
      <diagonal/>
    </border>
    <border>
      <left/>
      <right/>
      <top style="thin">
        <color rgb="FF0082FA"/>
      </top>
      <bottom style="medium">
        <color rgb="FF0082FA"/>
      </bottom>
      <diagonal/>
    </border>
    <border>
      <left/>
      <right/>
      <top/>
      <bottom style="medium">
        <color rgb="FF0082FA"/>
      </bottom>
      <diagonal/>
    </border>
    <border>
      <left style="medium">
        <color rgb="FF0082FA"/>
      </left>
      <right/>
      <top style="medium">
        <color rgb="FF0082FA"/>
      </top>
      <bottom style="medium">
        <color rgb="FF0082FA"/>
      </bottom>
      <diagonal/>
    </border>
    <border>
      <left/>
      <right style="medium">
        <color rgb="FF0082FA"/>
      </right>
      <top style="medium">
        <color rgb="FF0082FA"/>
      </top>
      <bottom style="medium">
        <color rgb="FF0082FA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2" borderId="0" xfId="1" applyFont="1" applyFill="1" applyAlignment="1">
      <alignment vertical="center" wrapText="1"/>
    </xf>
    <xf numFmtId="0" fontId="2" fillId="2" borderId="0" xfId="0" applyFont="1" applyFill="1"/>
    <xf numFmtId="0" fontId="2" fillId="3" borderId="0" xfId="0" applyFont="1" applyFill="1"/>
    <xf numFmtId="0" fontId="4" fillId="2" borderId="0" xfId="0" applyFont="1" applyFill="1"/>
    <xf numFmtId="0" fontId="4" fillId="2" borderId="0" xfId="1" applyFont="1" applyFill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1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/>
    <xf numFmtId="0" fontId="6" fillId="2" borderId="3" xfId="1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2" borderId="2" xfId="1" applyFont="1" applyFill="1" applyBorder="1" applyAlignment="1">
      <alignment vertical="center" wrapText="1"/>
    </xf>
    <xf numFmtId="0" fontId="6" fillId="2" borderId="8" xfId="1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/>
    <xf numFmtId="0" fontId="6" fillId="2" borderId="6" xfId="0" applyFont="1" applyFill="1" applyBorder="1"/>
    <xf numFmtId="0" fontId="7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0" fontId="7" fillId="2" borderId="0" xfId="0" applyFont="1" applyFill="1"/>
    <xf numFmtId="0" fontId="5" fillId="2" borderId="0" xfId="1" applyFont="1" applyFill="1" applyBorder="1" applyAlignment="1">
      <alignment vertical="center" wrapText="1"/>
    </xf>
    <xf numFmtId="1" fontId="5" fillId="2" borderId="0" xfId="1" applyNumberFormat="1" applyFont="1" applyFill="1" applyBorder="1" applyAlignment="1">
      <alignment vertical="center" wrapText="1"/>
    </xf>
    <xf numFmtId="0" fontId="4" fillId="2" borderId="6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wrapText="1"/>
    </xf>
    <xf numFmtId="0" fontId="2" fillId="2" borderId="0" xfId="1" applyFont="1" applyFill="1" applyAlignment="1">
      <alignment wrapText="1"/>
    </xf>
    <xf numFmtId="1" fontId="4" fillId="2" borderId="4" xfId="1" applyNumberFormat="1" applyFont="1" applyFill="1" applyBorder="1" applyAlignment="1">
      <alignment wrapText="1"/>
    </xf>
    <xf numFmtId="0" fontId="6" fillId="2" borderId="4" xfId="1" applyFont="1" applyFill="1" applyBorder="1" applyAlignment="1">
      <alignment wrapText="1"/>
    </xf>
    <xf numFmtId="0" fontId="6" fillId="2" borderId="6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vertical="center" wrapText="1"/>
    </xf>
    <xf numFmtId="1" fontId="5" fillId="2" borderId="16" xfId="1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1C1C1C"/>
      <color rgb="FF0082FA"/>
      <color rgb="FFFA0064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zoomScaleNormal="100" workbookViewId="0">
      <selection activeCell="D9" sqref="D9"/>
    </sheetView>
  </sheetViews>
  <sheetFormatPr defaultColWidth="9.140625" defaultRowHeight="20.100000000000001" customHeight="1" x14ac:dyDescent="0.2"/>
  <cols>
    <col min="1" max="1" width="96.140625" style="2" customWidth="1"/>
    <col min="2" max="4" width="21" style="2" customWidth="1"/>
    <col min="5" max="6" width="21.42578125" style="2" customWidth="1"/>
    <col min="7" max="16384" width="9.140625" style="2"/>
  </cols>
  <sheetData>
    <row r="1" spans="1:7" ht="19.5" customHeight="1" x14ac:dyDescent="0.45">
      <c r="A1" s="60" t="s">
        <v>31</v>
      </c>
      <c r="B1" s="58" t="s">
        <v>29</v>
      </c>
      <c r="C1" s="59" t="s">
        <v>30</v>
      </c>
      <c r="D1" s="4"/>
      <c r="E1" s="4"/>
      <c r="F1" s="4"/>
      <c r="G1" s="4"/>
    </row>
    <row r="2" spans="1:7" ht="25.5" customHeight="1" x14ac:dyDescent="0.45">
      <c r="A2" s="11" t="s">
        <v>1</v>
      </c>
      <c r="B2" s="12">
        <v>40</v>
      </c>
      <c r="C2" s="13">
        <v>30</v>
      </c>
      <c r="D2" s="14"/>
      <c r="E2" s="14"/>
      <c r="F2" s="14"/>
      <c r="G2" s="4"/>
    </row>
    <row r="3" spans="1:7" ht="25.5" customHeight="1" x14ac:dyDescent="0.45">
      <c r="A3" s="15" t="s">
        <v>0</v>
      </c>
      <c r="B3" s="16">
        <v>70</v>
      </c>
      <c r="C3" s="17">
        <v>60</v>
      </c>
      <c r="D3" s="14"/>
      <c r="E3" s="14"/>
      <c r="F3" s="14"/>
      <c r="G3" s="4"/>
    </row>
    <row r="4" spans="1:7" ht="25.5" customHeight="1" x14ac:dyDescent="0.45">
      <c r="A4" s="15" t="s">
        <v>32</v>
      </c>
      <c r="B4" s="17">
        <v>90</v>
      </c>
      <c r="C4" s="17">
        <v>90</v>
      </c>
      <c r="D4" s="14"/>
      <c r="E4" s="14"/>
      <c r="F4" s="14"/>
      <c r="G4" s="4"/>
    </row>
    <row r="5" spans="1:7" ht="25.5" customHeight="1" x14ac:dyDescent="0.45">
      <c r="A5" s="15" t="s">
        <v>2</v>
      </c>
      <c r="B5" s="13">
        <v>50</v>
      </c>
      <c r="C5" s="13">
        <v>40</v>
      </c>
      <c r="D5" s="14"/>
      <c r="E5" s="14"/>
      <c r="F5" s="14"/>
      <c r="G5" s="4"/>
    </row>
    <row r="6" spans="1:7" ht="25.5" customHeight="1" x14ac:dyDescent="0.45">
      <c r="A6" s="18" t="s">
        <v>33</v>
      </c>
      <c r="B6" s="12">
        <v>120</v>
      </c>
      <c r="C6" s="12">
        <v>40</v>
      </c>
      <c r="D6" s="14"/>
      <c r="E6" s="14"/>
      <c r="F6" s="14"/>
      <c r="G6" s="4"/>
    </row>
    <row r="7" spans="1:7" ht="25.5" customHeight="1" x14ac:dyDescent="0.45">
      <c r="A7" s="19" t="s">
        <v>3</v>
      </c>
      <c r="B7" s="12">
        <v>50</v>
      </c>
      <c r="C7" s="20">
        <v>40</v>
      </c>
      <c r="D7" s="14"/>
      <c r="E7" s="14"/>
      <c r="F7" s="14"/>
      <c r="G7" s="4"/>
    </row>
    <row r="8" spans="1:7" ht="25.5" customHeight="1" x14ac:dyDescent="0.45">
      <c r="A8" s="15" t="s">
        <v>34</v>
      </c>
      <c r="B8" s="12">
        <v>40</v>
      </c>
      <c r="C8" s="13">
        <v>30</v>
      </c>
      <c r="D8" s="14"/>
      <c r="E8" s="14"/>
      <c r="F8" s="14"/>
      <c r="G8" s="4"/>
    </row>
    <row r="9" spans="1:7" ht="25.5" customHeight="1" x14ac:dyDescent="0.45">
      <c r="A9" s="18" t="s">
        <v>35</v>
      </c>
      <c r="B9" s="12">
        <v>40</v>
      </c>
      <c r="C9" s="21">
        <v>30</v>
      </c>
      <c r="D9" s="14"/>
      <c r="E9" s="14"/>
      <c r="F9" s="14"/>
      <c r="G9" s="4"/>
    </row>
    <row r="10" spans="1:7" ht="25.5" customHeight="1" x14ac:dyDescent="0.45">
      <c r="A10" s="19" t="s">
        <v>36</v>
      </c>
      <c r="B10" s="12">
        <v>50</v>
      </c>
      <c r="C10" s="22">
        <v>30</v>
      </c>
      <c r="D10" s="14"/>
      <c r="E10" s="14"/>
      <c r="F10" s="14"/>
      <c r="G10" s="4"/>
    </row>
    <row r="11" spans="1:7" ht="25.5" customHeight="1" x14ac:dyDescent="0.45">
      <c r="A11" s="15" t="s">
        <v>4</v>
      </c>
      <c r="B11" s="12">
        <v>60</v>
      </c>
      <c r="C11" s="12">
        <v>40</v>
      </c>
      <c r="D11" s="14"/>
      <c r="E11" s="14"/>
      <c r="F11" s="14"/>
      <c r="G11" s="4"/>
    </row>
    <row r="12" spans="1:7" ht="25.5" customHeight="1" x14ac:dyDescent="0.45">
      <c r="A12" s="18" t="s">
        <v>37</v>
      </c>
      <c r="B12" s="12">
        <v>60</v>
      </c>
      <c r="C12" s="12">
        <v>40</v>
      </c>
      <c r="D12" s="14"/>
      <c r="E12" s="14"/>
      <c r="F12" s="14"/>
      <c r="G12" s="4"/>
    </row>
    <row r="13" spans="1:7" ht="25.5" customHeight="1" x14ac:dyDescent="0.45">
      <c r="A13" s="19" t="s">
        <v>5</v>
      </c>
      <c r="B13" s="20">
        <v>40</v>
      </c>
      <c r="C13" s="12">
        <v>40</v>
      </c>
      <c r="D13" s="14"/>
      <c r="E13" s="14"/>
      <c r="F13" s="14"/>
      <c r="G13" s="4"/>
    </row>
    <row r="14" spans="1:7" ht="25.5" customHeight="1" x14ac:dyDescent="0.45">
      <c r="A14" s="23"/>
      <c r="B14" s="24"/>
      <c r="C14" s="23"/>
      <c r="D14" s="14"/>
      <c r="E14" s="14"/>
      <c r="F14" s="14"/>
      <c r="G14" s="4"/>
    </row>
    <row r="15" spans="1:7" ht="25.5" customHeight="1" x14ac:dyDescent="0.45">
      <c r="A15" s="19" t="s">
        <v>0</v>
      </c>
      <c r="B15" s="25">
        <v>70</v>
      </c>
      <c r="C15" s="16">
        <v>60</v>
      </c>
      <c r="D15" s="14"/>
      <c r="E15" s="14"/>
      <c r="F15" s="14"/>
      <c r="G15" s="4"/>
    </row>
    <row r="16" spans="1:7" ht="25.5" customHeight="1" x14ac:dyDescent="0.45">
      <c r="A16" s="19" t="s">
        <v>32</v>
      </c>
      <c r="B16" s="25">
        <v>90</v>
      </c>
      <c r="C16" s="16">
        <v>90</v>
      </c>
      <c r="D16" s="14"/>
      <c r="E16" s="14"/>
      <c r="F16" s="14"/>
      <c r="G16" s="4"/>
    </row>
    <row r="17" spans="1:7" ht="20.100000000000001" customHeight="1" x14ac:dyDescent="0.45">
      <c r="A17" s="23"/>
      <c r="B17" s="14"/>
      <c r="C17" s="23"/>
      <c r="D17" s="14"/>
      <c r="E17" s="14"/>
      <c r="F17" s="14"/>
      <c r="G17" s="4"/>
    </row>
    <row r="18" spans="1:7" ht="20.100000000000001" customHeight="1" x14ac:dyDescent="0.45">
      <c r="A18" s="14" t="s">
        <v>39</v>
      </c>
      <c r="B18" s="26">
        <f>160*60</f>
        <v>9600</v>
      </c>
      <c r="C18" s="27" t="s">
        <v>41</v>
      </c>
      <c r="D18" s="40" t="s">
        <v>19</v>
      </c>
      <c r="E18" s="14"/>
      <c r="F18" s="14"/>
      <c r="G18" s="4"/>
    </row>
    <row r="19" spans="1:7" ht="20.100000000000001" customHeight="1" x14ac:dyDescent="0.45">
      <c r="A19" s="14" t="s">
        <v>40</v>
      </c>
      <c r="B19" s="26">
        <f>200*60</f>
        <v>12000</v>
      </c>
      <c r="C19" s="27"/>
      <c r="D19" s="29">
        <f>B18+B19</f>
        <v>21600</v>
      </c>
      <c r="E19" s="14"/>
      <c r="F19" s="14"/>
      <c r="G19" s="4"/>
    </row>
    <row r="20" spans="1:7" ht="20.100000000000001" customHeight="1" x14ac:dyDescent="0.45">
      <c r="A20" s="14"/>
      <c r="B20" s="26"/>
      <c r="C20" s="14"/>
      <c r="D20" s="14"/>
      <c r="E20" s="14"/>
      <c r="F20" s="14"/>
      <c r="G20" s="4"/>
    </row>
    <row r="21" spans="1:7" ht="20.100000000000001" customHeight="1" x14ac:dyDescent="0.45">
      <c r="A21" s="14" t="s">
        <v>42</v>
      </c>
      <c r="B21" s="26">
        <f>12*60*5*4</f>
        <v>14400</v>
      </c>
      <c r="C21" s="27" t="s">
        <v>41</v>
      </c>
      <c r="D21" s="40" t="s">
        <v>19</v>
      </c>
      <c r="E21" s="28" t="s">
        <v>44</v>
      </c>
      <c r="F21" s="14"/>
      <c r="G21" s="4"/>
    </row>
    <row r="22" spans="1:7" ht="20.100000000000001" customHeight="1" x14ac:dyDescent="0.45">
      <c r="A22" s="14" t="s">
        <v>43</v>
      </c>
      <c r="B22" s="26">
        <f>12*60*5*4</f>
        <v>14400</v>
      </c>
      <c r="C22" s="27"/>
      <c r="D22" s="29">
        <f>B21+B22</f>
        <v>28800</v>
      </c>
      <c r="E22" s="29">
        <f>(D22-D19)/60</f>
        <v>120</v>
      </c>
      <c r="F22" s="28" t="s">
        <v>45</v>
      </c>
      <c r="G22" s="4"/>
    </row>
    <row r="23" spans="1:7" ht="20.100000000000001" customHeight="1" x14ac:dyDescent="0.45">
      <c r="A23" s="4"/>
      <c r="B23" s="4"/>
      <c r="C23" s="4"/>
      <c r="D23" s="4"/>
      <c r="E23" s="4"/>
      <c r="F23" s="4"/>
      <c r="G23" s="4"/>
    </row>
  </sheetData>
  <mergeCells count="2">
    <mergeCell ref="C18:C19"/>
    <mergeCell ref="C21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2"/>
  <sheetViews>
    <sheetView topLeftCell="A10" workbookViewId="0">
      <selection activeCell="F26" sqref="F26"/>
    </sheetView>
  </sheetViews>
  <sheetFormatPr defaultColWidth="9.140625" defaultRowHeight="20.100000000000001" customHeight="1" x14ac:dyDescent="0.2"/>
  <cols>
    <col min="1" max="1" width="71.42578125" style="5" customWidth="1"/>
    <col min="2" max="2" width="9.140625" style="5"/>
    <col min="3" max="16384" width="9.140625" style="1"/>
  </cols>
  <sheetData>
    <row r="1" spans="1:3" s="34" customFormat="1" ht="20.25" customHeight="1" x14ac:dyDescent="0.45">
      <c r="A1" s="32" t="s">
        <v>14</v>
      </c>
      <c r="B1" s="33">
        <v>50000</v>
      </c>
    </row>
    <row r="2" spans="1:3" s="34" customFormat="1" ht="20.25" customHeight="1" x14ac:dyDescent="0.45">
      <c r="A2" s="32" t="s">
        <v>15</v>
      </c>
      <c r="B2" s="35">
        <f>B1/60</f>
        <v>833.33333333333337</v>
      </c>
    </row>
    <row r="3" spans="1:3" s="34" customFormat="1" ht="20.25" customHeight="1" x14ac:dyDescent="0.45">
      <c r="A3" s="32" t="s">
        <v>6</v>
      </c>
      <c r="B3" s="36">
        <v>1934</v>
      </c>
    </row>
    <row r="4" spans="1:3" s="34" customFormat="1" ht="20.25" customHeight="1" x14ac:dyDescent="0.45">
      <c r="A4" s="32" t="s">
        <v>9</v>
      </c>
      <c r="B4" s="36">
        <v>98</v>
      </c>
    </row>
    <row r="5" spans="1:3" s="34" customFormat="1" ht="20.25" customHeight="1" x14ac:dyDescent="0.45">
      <c r="A5" s="32" t="s">
        <v>10</v>
      </c>
      <c r="B5" s="36">
        <v>214</v>
      </c>
    </row>
    <row r="6" spans="1:3" s="34" customFormat="1" ht="20.25" customHeight="1" x14ac:dyDescent="0.45">
      <c r="A6" s="32" t="s">
        <v>11</v>
      </c>
      <c r="B6" s="36">
        <v>242</v>
      </c>
    </row>
    <row r="7" spans="1:3" s="34" customFormat="1" ht="20.25" customHeight="1" x14ac:dyDescent="0.45">
      <c r="A7" s="32" t="s">
        <v>12</v>
      </c>
      <c r="B7" s="36">
        <v>47</v>
      </c>
    </row>
    <row r="8" spans="1:3" s="34" customFormat="1" ht="20.25" customHeight="1" x14ac:dyDescent="0.45">
      <c r="A8" s="11" t="s">
        <v>13</v>
      </c>
      <c r="B8" s="36">
        <v>42</v>
      </c>
    </row>
    <row r="9" spans="1:3" ht="20.100000000000001" customHeight="1" x14ac:dyDescent="0.2">
      <c r="A9" s="30" t="s">
        <v>19</v>
      </c>
      <c r="B9" s="31">
        <f>SUM(B2:B8)</f>
        <v>3410.3333333333335</v>
      </c>
    </row>
    <row r="11" spans="1:3" ht="20.100000000000001" customHeight="1" x14ac:dyDescent="0.2">
      <c r="A11" s="37" t="s">
        <v>20</v>
      </c>
      <c r="B11" s="37">
        <v>50</v>
      </c>
    </row>
    <row r="12" spans="1:3" ht="20.100000000000001" customHeight="1" x14ac:dyDescent="0.2">
      <c r="A12" s="11" t="s">
        <v>21</v>
      </c>
      <c r="B12" s="11">
        <v>100</v>
      </c>
    </row>
    <row r="13" spans="1:3" ht="20.100000000000001" customHeight="1" x14ac:dyDescent="0.2">
      <c r="A13" s="11" t="s">
        <v>22</v>
      </c>
      <c r="B13" s="11">
        <v>100</v>
      </c>
    </row>
    <row r="14" spans="1:3" ht="20.100000000000001" customHeight="1" x14ac:dyDescent="0.2">
      <c r="A14" s="11" t="s">
        <v>23</v>
      </c>
      <c r="B14" s="11">
        <v>20</v>
      </c>
    </row>
    <row r="15" spans="1:3" ht="20.100000000000001" customHeight="1" x14ac:dyDescent="0.2">
      <c r="A15" s="11" t="s">
        <v>24</v>
      </c>
      <c r="B15" s="11">
        <v>50</v>
      </c>
    </row>
    <row r="16" spans="1:3" ht="20.100000000000001" customHeight="1" x14ac:dyDescent="0.2">
      <c r="A16" s="11" t="s">
        <v>25</v>
      </c>
      <c r="B16" s="11">
        <v>100</v>
      </c>
      <c r="C16" s="5"/>
    </row>
    <row r="17" spans="1:3" ht="20.100000000000001" customHeight="1" x14ac:dyDescent="0.2">
      <c r="A17" s="11" t="s">
        <v>26</v>
      </c>
      <c r="B17" s="11">
        <v>100</v>
      </c>
      <c r="C17" s="5"/>
    </row>
    <row r="18" spans="1:3" ht="20.100000000000001" customHeight="1" x14ac:dyDescent="0.2">
      <c r="A18" s="30" t="s">
        <v>19</v>
      </c>
      <c r="B18" s="30">
        <f>SUM(B11:B17)</f>
        <v>520</v>
      </c>
      <c r="C18" s="5"/>
    </row>
    <row r="19" spans="1:3" ht="20.100000000000001" customHeight="1" x14ac:dyDescent="0.2">
      <c r="C19" s="5"/>
    </row>
    <row r="20" spans="1:3" ht="20.100000000000001" customHeight="1" x14ac:dyDescent="0.2">
      <c r="A20" s="37" t="s">
        <v>16</v>
      </c>
      <c r="B20" s="37">
        <v>1600</v>
      </c>
      <c r="C20" s="5"/>
    </row>
    <row r="21" spans="1:3" ht="20.100000000000001" customHeight="1" x14ac:dyDescent="0.2">
      <c r="A21" s="11" t="s">
        <v>17</v>
      </c>
      <c r="B21" s="11">
        <v>4500</v>
      </c>
      <c r="C21" s="5"/>
    </row>
    <row r="22" spans="1:3" ht="20.100000000000001" customHeight="1" x14ac:dyDescent="0.2">
      <c r="A22" s="39" t="s">
        <v>19</v>
      </c>
      <c r="B22" s="39">
        <f>SUM(B20:B21)</f>
        <v>6100</v>
      </c>
      <c r="C22" s="5"/>
    </row>
    <row r="23" spans="1:3" ht="20.100000000000001" customHeight="1" thickBot="1" x14ac:dyDescent="0.25">
      <c r="A23" s="38"/>
      <c r="B23" s="38"/>
      <c r="C23" s="5"/>
    </row>
    <row r="24" spans="1:3" ht="20.100000000000001" customHeight="1" thickBot="1" x14ac:dyDescent="0.25">
      <c r="A24" s="56" t="s">
        <v>51</v>
      </c>
      <c r="B24" s="57">
        <f>B18+B22+B9</f>
        <v>10030.333333333334</v>
      </c>
      <c r="C24" s="5"/>
    </row>
    <row r="25" spans="1:3" ht="20.100000000000001" customHeight="1" x14ac:dyDescent="0.2">
      <c r="A25" s="6"/>
      <c r="B25" s="6"/>
      <c r="C25" s="5"/>
    </row>
    <row r="26" spans="1:3" ht="20.100000000000001" customHeight="1" x14ac:dyDescent="0.2">
      <c r="A26" s="37" t="s">
        <v>52</v>
      </c>
      <c r="B26" s="37"/>
      <c r="C26" s="5"/>
    </row>
    <row r="27" spans="1:3" ht="20.100000000000001" customHeight="1" x14ac:dyDescent="0.2">
      <c r="A27" s="11" t="s">
        <v>18</v>
      </c>
      <c r="B27" s="11">
        <f>260*12</f>
        <v>3120</v>
      </c>
      <c r="C27" s="5"/>
    </row>
    <row r="28" spans="1:3" ht="20.100000000000001" customHeight="1" x14ac:dyDescent="0.2">
      <c r="A28" s="39" t="s">
        <v>19</v>
      </c>
      <c r="B28" s="39">
        <f>SUM(B27:B27)</f>
        <v>3120</v>
      </c>
      <c r="C28" s="5"/>
    </row>
    <row r="29" spans="1:3" ht="20.100000000000001" customHeight="1" thickBot="1" x14ac:dyDescent="0.25">
      <c r="A29" s="10"/>
      <c r="B29" s="10"/>
      <c r="C29" s="5"/>
    </row>
    <row r="30" spans="1:3" ht="20.100000000000001" customHeight="1" thickBot="1" x14ac:dyDescent="0.25">
      <c r="A30" s="56" t="s">
        <v>38</v>
      </c>
      <c r="B30" s="57">
        <f>B9+B22+B28+B18</f>
        <v>13150.333333333334</v>
      </c>
      <c r="C30" s="5"/>
    </row>
    <row r="31" spans="1:3" ht="20.100000000000001" customHeight="1" x14ac:dyDescent="0.2">
      <c r="A31" s="10"/>
      <c r="B31" s="10"/>
      <c r="C31" s="5"/>
    </row>
    <row r="32" spans="1:3" ht="20.100000000000001" customHeight="1" x14ac:dyDescent="0.2">
      <c r="C32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7"/>
  <sheetViews>
    <sheetView zoomScaleNormal="100" workbookViewId="0">
      <selection activeCell="H9" sqref="H9"/>
    </sheetView>
  </sheetViews>
  <sheetFormatPr defaultColWidth="9.140625" defaultRowHeight="20.100000000000001" customHeight="1" x14ac:dyDescent="0.2"/>
  <cols>
    <col min="1" max="1" width="67.42578125" style="2" customWidth="1"/>
    <col min="2" max="2" width="33.28515625" style="3" customWidth="1"/>
    <col min="3" max="16384" width="9.140625" style="2"/>
  </cols>
  <sheetData>
    <row r="1" spans="1:2" ht="21.75" customHeight="1" x14ac:dyDescent="0.2">
      <c r="A1" s="8" t="s">
        <v>53</v>
      </c>
      <c r="B1" s="42">
        <v>100</v>
      </c>
    </row>
    <row r="2" spans="1:2" ht="21.75" customHeight="1" x14ac:dyDescent="0.2">
      <c r="A2" s="9" t="s">
        <v>54</v>
      </c>
      <c r="B2" s="43">
        <v>150</v>
      </c>
    </row>
    <row r="3" spans="1:2" ht="21.75" customHeight="1" x14ac:dyDescent="0.2">
      <c r="A3" s="7"/>
      <c r="B3" s="44"/>
    </row>
    <row r="4" spans="1:2" ht="21.75" customHeight="1" x14ac:dyDescent="0.2">
      <c r="A4" s="7" t="s">
        <v>7</v>
      </c>
      <c r="B4" s="44" t="s">
        <v>8</v>
      </c>
    </row>
    <row r="5" spans="1:2" ht="21.75" customHeight="1" x14ac:dyDescent="0.2">
      <c r="A5" s="7" t="s">
        <v>28</v>
      </c>
      <c r="B5" s="44" t="s">
        <v>46</v>
      </c>
    </row>
    <row r="6" spans="1:2" ht="21.75" customHeight="1" x14ac:dyDescent="0.2">
      <c r="A6" s="7"/>
      <c r="B6" s="48"/>
    </row>
    <row r="7" spans="1:2" ht="21.75" customHeight="1" x14ac:dyDescent="0.2">
      <c r="A7" s="49" t="s">
        <v>47</v>
      </c>
      <c r="B7" s="43" t="s">
        <v>48</v>
      </c>
    </row>
    <row r="8" spans="1:2" ht="21.75" customHeight="1" x14ac:dyDescent="0.2">
      <c r="A8" s="45" t="s">
        <v>7</v>
      </c>
      <c r="B8" s="44">
        <v>5</v>
      </c>
    </row>
    <row r="9" spans="1:2" ht="21.75" customHeight="1" x14ac:dyDescent="0.2">
      <c r="A9" s="45" t="s">
        <v>28</v>
      </c>
      <c r="B9" s="44">
        <v>5</v>
      </c>
    </row>
    <row r="10" spans="1:2" ht="21.75" customHeight="1" x14ac:dyDescent="0.2">
      <c r="A10" s="45"/>
      <c r="B10" s="46"/>
    </row>
    <row r="11" spans="1:2" ht="21.75" customHeight="1" x14ac:dyDescent="0.2">
      <c r="A11" s="50" t="s">
        <v>49</v>
      </c>
      <c r="B11" s="43"/>
    </row>
    <row r="12" spans="1:2" ht="21.75" customHeight="1" x14ac:dyDescent="0.2">
      <c r="A12" s="45" t="s">
        <v>7</v>
      </c>
      <c r="B12" s="44">
        <f>B8*4*5</f>
        <v>100</v>
      </c>
    </row>
    <row r="13" spans="1:2" ht="21.75" customHeight="1" x14ac:dyDescent="0.2">
      <c r="A13" s="45" t="s">
        <v>28</v>
      </c>
      <c r="B13" s="44">
        <f>B9*4*5</f>
        <v>100</v>
      </c>
    </row>
    <row r="14" spans="1:2" ht="21.75" customHeight="1" x14ac:dyDescent="0.2">
      <c r="A14" s="45"/>
      <c r="B14" s="46"/>
    </row>
    <row r="15" spans="1:2" ht="21.75" customHeight="1" x14ac:dyDescent="0.2">
      <c r="A15" s="50" t="s">
        <v>27</v>
      </c>
      <c r="B15" s="43"/>
    </row>
    <row r="16" spans="1:2" ht="21.75" customHeight="1" x14ac:dyDescent="0.2">
      <c r="A16" s="45" t="s">
        <v>7</v>
      </c>
      <c r="B16" s="46">
        <f>B12*B1</f>
        <v>10000</v>
      </c>
    </row>
    <row r="17" spans="1:2" ht="21.75" customHeight="1" x14ac:dyDescent="0.2">
      <c r="A17" s="45" t="s">
        <v>28</v>
      </c>
      <c r="B17" s="47">
        <f>B13*B2</f>
        <v>15000</v>
      </c>
    </row>
    <row r="18" spans="1:2" ht="21.75" customHeight="1" thickBot="1" x14ac:dyDescent="0.25">
      <c r="A18" s="51" t="s">
        <v>19</v>
      </c>
      <c r="B18" s="52">
        <f>B16+B17</f>
        <v>25000</v>
      </c>
    </row>
    <row r="19" spans="1:2" ht="21.75" customHeight="1" x14ac:dyDescent="0.2">
      <c r="A19" s="7"/>
      <c r="B19" s="41"/>
    </row>
    <row r="20" spans="1:2" ht="21.75" customHeight="1" x14ac:dyDescent="0.2">
      <c r="A20" s="7" t="s">
        <v>38</v>
      </c>
      <c r="B20" s="53">
        <v>13150</v>
      </c>
    </row>
    <row r="21" spans="1:2" ht="21.75" customHeight="1" x14ac:dyDescent="0.2">
      <c r="A21" s="7"/>
      <c r="B21" s="47"/>
    </row>
    <row r="22" spans="1:2" ht="21.75" customHeight="1" thickBot="1" x14ac:dyDescent="0.25">
      <c r="A22" s="54" t="s">
        <v>50</v>
      </c>
      <c r="B22" s="55">
        <f>B18-B20</f>
        <v>11850</v>
      </c>
    </row>
    <row r="23" spans="1:2" ht="20.100000000000001" customHeight="1" x14ac:dyDescent="0.45">
      <c r="A23" s="4"/>
      <c r="B23" s="4"/>
    </row>
    <row r="24" spans="1:2" ht="20.100000000000001" customHeight="1" x14ac:dyDescent="0.2">
      <c r="B24" s="2"/>
    </row>
    <row r="25" spans="1:2" ht="20.100000000000001" customHeight="1" x14ac:dyDescent="0.2">
      <c r="B25" s="2"/>
    </row>
    <row r="26" spans="1:2" ht="20.100000000000001" customHeight="1" x14ac:dyDescent="0.2">
      <c r="B26" s="2"/>
    </row>
    <row r="27" spans="1:2" ht="20.100000000000001" customHeight="1" x14ac:dyDescent="0.2">
      <c r="B27" s="2"/>
    </row>
    <row r="28" spans="1:2" ht="20.100000000000001" customHeight="1" x14ac:dyDescent="0.2">
      <c r="B28" s="2"/>
    </row>
    <row r="29" spans="1:2" ht="20.100000000000001" customHeight="1" x14ac:dyDescent="0.2">
      <c r="B29" s="2"/>
    </row>
    <row r="30" spans="1:2" ht="20.100000000000001" customHeight="1" x14ac:dyDescent="0.2">
      <c r="B30" s="2"/>
    </row>
    <row r="31" spans="1:2" ht="20.100000000000001" customHeight="1" x14ac:dyDescent="0.2">
      <c r="B31" s="2"/>
    </row>
    <row r="32" spans="1:2" ht="20.100000000000001" customHeight="1" x14ac:dyDescent="0.2">
      <c r="B32" s="2"/>
    </row>
    <row r="33" spans="2:2" ht="20.100000000000001" customHeight="1" x14ac:dyDescent="0.2">
      <c r="B33" s="2"/>
    </row>
    <row r="34" spans="2:2" ht="20.100000000000001" customHeight="1" x14ac:dyDescent="0.2">
      <c r="B34" s="2"/>
    </row>
    <row r="35" spans="2:2" ht="20.100000000000001" customHeight="1" x14ac:dyDescent="0.2">
      <c r="B35" s="2"/>
    </row>
    <row r="36" spans="2:2" ht="20.100000000000001" customHeight="1" x14ac:dyDescent="0.2">
      <c r="B36" s="2"/>
    </row>
    <row r="37" spans="2:2" ht="20.100000000000001" customHeight="1" x14ac:dyDescent="0.2">
      <c r="B37" s="2"/>
    </row>
    <row r="38" spans="2:2" ht="20.100000000000001" customHeight="1" x14ac:dyDescent="0.2">
      <c r="B38" s="2"/>
    </row>
    <row r="39" spans="2:2" ht="20.100000000000001" customHeight="1" x14ac:dyDescent="0.2">
      <c r="B39" s="2"/>
    </row>
    <row r="40" spans="2:2" ht="20.100000000000001" customHeight="1" x14ac:dyDescent="0.2">
      <c r="B40" s="2"/>
    </row>
    <row r="41" spans="2:2" ht="20.100000000000001" customHeight="1" x14ac:dyDescent="0.2">
      <c r="B41" s="2"/>
    </row>
    <row r="42" spans="2:2" ht="20.100000000000001" customHeight="1" x14ac:dyDescent="0.2">
      <c r="B42" s="2"/>
    </row>
    <row r="43" spans="2:2" ht="20.100000000000001" customHeight="1" x14ac:dyDescent="0.2">
      <c r="B43" s="2"/>
    </row>
    <row r="44" spans="2:2" ht="20.100000000000001" customHeight="1" x14ac:dyDescent="0.2">
      <c r="B44" s="2"/>
    </row>
    <row r="45" spans="2:2" ht="20.100000000000001" customHeight="1" x14ac:dyDescent="0.2">
      <c r="B45" s="2"/>
    </row>
    <row r="46" spans="2:2" ht="20.100000000000001" customHeight="1" x14ac:dyDescent="0.2">
      <c r="B46" s="2"/>
    </row>
    <row r="47" spans="2:2" ht="20.100000000000001" customHeight="1" x14ac:dyDescent="0.2">
      <c r="B47" s="2"/>
    </row>
    <row r="48" spans="2:2" ht="20.100000000000001" customHeight="1" x14ac:dyDescent="0.2">
      <c r="B48" s="2"/>
    </row>
    <row r="49" spans="2:2" ht="20.100000000000001" customHeight="1" x14ac:dyDescent="0.2">
      <c r="B49" s="2"/>
    </row>
    <row r="50" spans="2:2" ht="20.100000000000001" customHeight="1" x14ac:dyDescent="0.2">
      <c r="B50" s="2"/>
    </row>
    <row r="51" spans="2:2" ht="20.100000000000001" customHeight="1" x14ac:dyDescent="0.2">
      <c r="B51" s="2"/>
    </row>
    <row r="52" spans="2:2" ht="20.100000000000001" customHeight="1" x14ac:dyDescent="0.2">
      <c r="B52" s="2"/>
    </row>
    <row r="53" spans="2:2" ht="20.100000000000001" customHeight="1" x14ac:dyDescent="0.2">
      <c r="B53" s="2"/>
    </row>
    <row r="54" spans="2:2" ht="20.100000000000001" customHeight="1" x14ac:dyDescent="0.2">
      <c r="B54" s="2"/>
    </row>
    <row r="55" spans="2:2" ht="20.100000000000001" customHeight="1" x14ac:dyDescent="0.2">
      <c r="B55" s="2"/>
    </row>
    <row r="56" spans="2:2" ht="20.100000000000001" customHeight="1" x14ac:dyDescent="0.2">
      <c r="B56" s="2"/>
    </row>
    <row r="57" spans="2:2" ht="20.100000000000001" customHeight="1" x14ac:dyDescent="0.2">
      <c r="B57" s="2"/>
    </row>
    <row r="58" spans="2:2" ht="20.100000000000001" customHeight="1" x14ac:dyDescent="0.2">
      <c r="B58" s="2"/>
    </row>
    <row r="59" spans="2:2" ht="20.100000000000001" customHeight="1" x14ac:dyDescent="0.2">
      <c r="B59" s="2"/>
    </row>
    <row r="60" spans="2:2" ht="20.100000000000001" customHeight="1" x14ac:dyDescent="0.2">
      <c r="B60" s="2"/>
    </row>
    <row r="61" spans="2:2" ht="20.100000000000001" customHeight="1" x14ac:dyDescent="0.2">
      <c r="B61" s="2"/>
    </row>
    <row r="62" spans="2:2" ht="20.100000000000001" customHeight="1" x14ac:dyDescent="0.2">
      <c r="B62" s="2"/>
    </row>
    <row r="63" spans="2:2" ht="20.100000000000001" customHeight="1" x14ac:dyDescent="0.2">
      <c r="B63" s="2"/>
    </row>
    <row r="64" spans="2:2" ht="20.100000000000001" customHeight="1" x14ac:dyDescent="0.2">
      <c r="B64" s="2"/>
    </row>
    <row r="65" spans="2:2" ht="20.100000000000001" customHeight="1" x14ac:dyDescent="0.2">
      <c r="B65" s="2"/>
    </row>
    <row r="66" spans="2:2" ht="20.100000000000001" customHeight="1" x14ac:dyDescent="0.2">
      <c r="B66" s="2"/>
    </row>
    <row r="67" spans="2:2" ht="20.100000000000001" customHeight="1" x14ac:dyDescent="0.2">
      <c r="B67" s="2"/>
    </row>
    <row r="68" spans="2:2" ht="20.100000000000001" customHeight="1" x14ac:dyDescent="0.2">
      <c r="B68" s="2"/>
    </row>
    <row r="69" spans="2:2" ht="20.100000000000001" customHeight="1" x14ac:dyDescent="0.2">
      <c r="B69" s="2"/>
    </row>
    <row r="70" spans="2:2" ht="20.100000000000001" customHeight="1" x14ac:dyDescent="0.2">
      <c r="B70" s="2"/>
    </row>
    <row r="71" spans="2:2" ht="20.100000000000001" customHeight="1" x14ac:dyDescent="0.2">
      <c r="B71" s="2"/>
    </row>
    <row r="72" spans="2:2" ht="20.100000000000001" customHeight="1" x14ac:dyDescent="0.2">
      <c r="B72" s="2"/>
    </row>
    <row r="73" spans="2:2" ht="20.100000000000001" customHeight="1" x14ac:dyDescent="0.2">
      <c r="B73" s="2"/>
    </row>
    <row r="74" spans="2:2" ht="20.100000000000001" customHeight="1" x14ac:dyDescent="0.2">
      <c r="B74" s="2"/>
    </row>
    <row r="75" spans="2:2" ht="20.100000000000001" customHeight="1" x14ac:dyDescent="0.2">
      <c r="B75" s="2"/>
    </row>
    <row r="76" spans="2:2" ht="20.100000000000001" customHeight="1" x14ac:dyDescent="0.2">
      <c r="B76" s="2"/>
    </row>
    <row r="77" spans="2:2" ht="20.100000000000001" customHeight="1" x14ac:dyDescent="0.2">
      <c r="B77" s="2"/>
    </row>
    <row r="78" spans="2:2" ht="20.100000000000001" customHeight="1" x14ac:dyDescent="0.2">
      <c r="B78" s="2"/>
    </row>
    <row r="79" spans="2:2" ht="20.100000000000001" customHeight="1" x14ac:dyDescent="0.2">
      <c r="B79" s="2"/>
    </row>
    <row r="80" spans="2:2" ht="20.100000000000001" customHeight="1" x14ac:dyDescent="0.2">
      <c r="B80" s="2"/>
    </row>
    <row r="81" spans="2:2" ht="20.100000000000001" customHeight="1" x14ac:dyDescent="0.2">
      <c r="B81" s="2"/>
    </row>
    <row r="82" spans="2:2" ht="20.100000000000001" customHeight="1" x14ac:dyDescent="0.2">
      <c r="B82" s="2"/>
    </row>
    <row r="83" spans="2:2" ht="20.100000000000001" customHeight="1" x14ac:dyDescent="0.2">
      <c r="B83" s="2"/>
    </row>
    <row r="84" spans="2:2" ht="20.100000000000001" customHeight="1" x14ac:dyDescent="0.2">
      <c r="B84" s="2"/>
    </row>
    <row r="85" spans="2:2" ht="20.100000000000001" customHeight="1" x14ac:dyDescent="0.2">
      <c r="B85" s="2"/>
    </row>
    <row r="86" spans="2:2" ht="20.100000000000001" customHeight="1" x14ac:dyDescent="0.2">
      <c r="B86" s="2"/>
    </row>
    <row r="87" spans="2:2" ht="20.100000000000001" customHeight="1" x14ac:dyDescent="0.2">
      <c r="B87" s="2"/>
    </row>
    <row r="88" spans="2:2" ht="20.100000000000001" customHeight="1" x14ac:dyDescent="0.2">
      <c r="B88" s="2"/>
    </row>
    <row r="89" spans="2:2" ht="20.100000000000001" customHeight="1" x14ac:dyDescent="0.2">
      <c r="B89" s="2"/>
    </row>
    <row r="90" spans="2:2" ht="20.100000000000001" customHeight="1" x14ac:dyDescent="0.2">
      <c r="B90" s="2"/>
    </row>
    <row r="91" spans="2:2" ht="20.100000000000001" customHeight="1" x14ac:dyDescent="0.2">
      <c r="B91" s="2"/>
    </row>
    <row r="92" spans="2:2" ht="20.100000000000001" customHeight="1" x14ac:dyDescent="0.2">
      <c r="B92" s="2"/>
    </row>
    <row r="93" spans="2:2" ht="20.100000000000001" customHeight="1" x14ac:dyDescent="0.2">
      <c r="B93" s="2"/>
    </row>
    <row r="94" spans="2:2" ht="20.100000000000001" customHeight="1" x14ac:dyDescent="0.2">
      <c r="B94" s="2"/>
    </row>
    <row r="95" spans="2:2" ht="20.100000000000001" customHeight="1" x14ac:dyDescent="0.2">
      <c r="B95" s="2"/>
    </row>
    <row r="96" spans="2:2" ht="20.100000000000001" customHeight="1" x14ac:dyDescent="0.2">
      <c r="B96" s="2"/>
    </row>
    <row r="97" spans="2:2" ht="20.100000000000001" customHeight="1" x14ac:dyDescent="0.2">
      <c r="B97" s="2"/>
    </row>
    <row r="98" spans="2:2" ht="20.100000000000001" customHeight="1" x14ac:dyDescent="0.2">
      <c r="B98" s="2"/>
    </row>
    <row r="99" spans="2:2" ht="20.100000000000001" customHeight="1" x14ac:dyDescent="0.2">
      <c r="B99" s="2"/>
    </row>
    <row r="100" spans="2:2" ht="20.100000000000001" customHeight="1" x14ac:dyDescent="0.2">
      <c r="B100" s="2"/>
    </row>
    <row r="101" spans="2:2" ht="20.100000000000001" customHeight="1" x14ac:dyDescent="0.2">
      <c r="B101" s="2"/>
    </row>
    <row r="102" spans="2:2" ht="20.100000000000001" customHeight="1" x14ac:dyDescent="0.2">
      <c r="B102" s="2"/>
    </row>
    <row r="103" spans="2:2" ht="20.100000000000001" customHeight="1" x14ac:dyDescent="0.2">
      <c r="B103" s="2"/>
    </row>
    <row r="104" spans="2:2" ht="20.100000000000001" customHeight="1" x14ac:dyDescent="0.2">
      <c r="B104" s="2"/>
    </row>
    <row r="105" spans="2:2" ht="20.100000000000001" customHeight="1" x14ac:dyDescent="0.2">
      <c r="B105" s="2"/>
    </row>
    <row r="106" spans="2:2" ht="20.100000000000001" customHeight="1" x14ac:dyDescent="0.2">
      <c r="B106" s="2"/>
    </row>
    <row r="107" spans="2:2" ht="20.100000000000001" customHeight="1" x14ac:dyDescent="0.2">
      <c r="B107" s="2"/>
    </row>
    <row r="108" spans="2:2" ht="20.100000000000001" customHeight="1" x14ac:dyDescent="0.2">
      <c r="B108" s="2"/>
    </row>
    <row r="109" spans="2:2" ht="20.100000000000001" customHeight="1" x14ac:dyDescent="0.2">
      <c r="B109" s="2"/>
    </row>
    <row r="110" spans="2:2" ht="20.100000000000001" customHeight="1" x14ac:dyDescent="0.2">
      <c r="B110" s="2"/>
    </row>
    <row r="111" spans="2:2" ht="20.100000000000001" customHeight="1" x14ac:dyDescent="0.2">
      <c r="B111" s="2"/>
    </row>
    <row r="112" spans="2:2" ht="20.100000000000001" customHeight="1" x14ac:dyDescent="0.2">
      <c r="B112" s="2"/>
    </row>
    <row r="113" spans="2:2" ht="20.100000000000001" customHeight="1" x14ac:dyDescent="0.2">
      <c r="B113" s="2"/>
    </row>
    <row r="114" spans="2:2" ht="20.100000000000001" customHeight="1" x14ac:dyDescent="0.2">
      <c r="B114" s="2"/>
    </row>
    <row r="115" spans="2:2" ht="20.100000000000001" customHeight="1" x14ac:dyDescent="0.2">
      <c r="B115" s="2"/>
    </row>
    <row r="116" spans="2:2" ht="20.100000000000001" customHeight="1" x14ac:dyDescent="0.2">
      <c r="B116" s="2"/>
    </row>
    <row r="117" spans="2:2" ht="20.100000000000001" customHeight="1" x14ac:dyDescent="0.2">
      <c r="B117" s="2"/>
    </row>
    <row r="118" spans="2:2" ht="20.100000000000001" customHeight="1" x14ac:dyDescent="0.2">
      <c r="B118" s="2"/>
    </row>
    <row r="119" spans="2:2" ht="20.100000000000001" customHeight="1" x14ac:dyDescent="0.2">
      <c r="B119" s="2"/>
    </row>
    <row r="120" spans="2:2" ht="20.100000000000001" customHeight="1" x14ac:dyDescent="0.2">
      <c r="B120" s="2"/>
    </row>
    <row r="121" spans="2:2" ht="20.100000000000001" customHeight="1" x14ac:dyDescent="0.2">
      <c r="B121" s="2"/>
    </row>
    <row r="122" spans="2:2" ht="20.100000000000001" customHeight="1" x14ac:dyDescent="0.2">
      <c r="B122" s="2"/>
    </row>
    <row r="123" spans="2:2" ht="20.100000000000001" customHeight="1" x14ac:dyDescent="0.2">
      <c r="B123" s="2"/>
    </row>
    <row r="124" spans="2:2" ht="20.100000000000001" customHeight="1" x14ac:dyDescent="0.2">
      <c r="B124" s="2"/>
    </row>
    <row r="125" spans="2:2" ht="20.100000000000001" customHeight="1" x14ac:dyDescent="0.2">
      <c r="B125" s="2"/>
    </row>
    <row r="126" spans="2:2" ht="20.100000000000001" customHeight="1" x14ac:dyDescent="0.2">
      <c r="B126" s="2"/>
    </row>
    <row r="127" spans="2:2" ht="20.100000000000001" customHeight="1" x14ac:dyDescent="0.2">
      <c r="B127" s="2"/>
    </row>
    <row r="128" spans="2:2" ht="20.100000000000001" customHeight="1" x14ac:dyDescent="0.2">
      <c r="B128" s="2"/>
    </row>
    <row r="129" spans="2:2" ht="20.100000000000001" customHeight="1" x14ac:dyDescent="0.2">
      <c r="B129" s="2"/>
    </row>
    <row r="130" spans="2:2" ht="20.100000000000001" customHeight="1" x14ac:dyDescent="0.2">
      <c r="B130" s="2"/>
    </row>
    <row r="131" spans="2:2" ht="20.100000000000001" customHeight="1" x14ac:dyDescent="0.2">
      <c r="B131" s="2"/>
    </row>
    <row r="132" spans="2:2" ht="20.100000000000001" customHeight="1" x14ac:dyDescent="0.2">
      <c r="B132" s="2"/>
    </row>
    <row r="133" spans="2:2" ht="20.100000000000001" customHeight="1" x14ac:dyDescent="0.2">
      <c r="B133" s="2"/>
    </row>
    <row r="134" spans="2:2" ht="20.100000000000001" customHeight="1" x14ac:dyDescent="0.2">
      <c r="B134" s="2"/>
    </row>
    <row r="135" spans="2:2" ht="20.100000000000001" customHeight="1" x14ac:dyDescent="0.2">
      <c r="B135" s="2"/>
    </row>
    <row r="136" spans="2:2" ht="20.100000000000001" customHeight="1" x14ac:dyDescent="0.2">
      <c r="B136" s="2"/>
    </row>
    <row r="137" spans="2:2" ht="20.100000000000001" customHeight="1" x14ac:dyDescent="0.2">
      <c r="B137" s="2"/>
    </row>
    <row r="138" spans="2:2" ht="20.100000000000001" customHeight="1" x14ac:dyDescent="0.2">
      <c r="B138" s="2"/>
    </row>
    <row r="139" spans="2:2" ht="20.100000000000001" customHeight="1" x14ac:dyDescent="0.2">
      <c r="B139" s="2"/>
    </row>
    <row r="140" spans="2:2" ht="20.100000000000001" customHeight="1" x14ac:dyDescent="0.2">
      <c r="B140" s="2"/>
    </row>
    <row r="141" spans="2:2" ht="20.100000000000001" customHeight="1" x14ac:dyDescent="0.2">
      <c r="B141" s="2"/>
    </row>
    <row r="142" spans="2:2" ht="20.100000000000001" customHeight="1" x14ac:dyDescent="0.2">
      <c r="B142" s="2"/>
    </row>
    <row r="143" spans="2:2" ht="20.100000000000001" customHeight="1" x14ac:dyDescent="0.2">
      <c r="B143" s="2"/>
    </row>
    <row r="144" spans="2:2" ht="20.100000000000001" customHeight="1" x14ac:dyDescent="0.2">
      <c r="B144" s="2"/>
    </row>
    <row r="145" spans="2:2" ht="20.100000000000001" customHeight="1" x14ac:dyDescent="0.2">
      <c r="B145" s="2"/>
    </row>
    <row r="146" spans="2:2" ht="20.100000000000001" customHeight="1" x14ac:dyDescent="0.2">
      <c r="B146" s="2"/>
    </row>
    <row r="147" spans="2:2" ht="20.100000000000001" customHeight="1" x14ac:dyDescent="0.2">
      <c r="B147" s="2"/>
    </row>
    <row r="148" spans="2:2" ht="20.100000000000001" customHeight="1" x14ac:dyDescent="0.2">
      <c r="B148" s="2"/>
    </row>
    <row r="149" spans="2:2" ht="20.100000000000001" customHeight="1" x14ac:dyDescent="0.2">
      <c r="B149" s="2"/>
    </row>
    <row r="150" spans="2:2" ht="20.100000000000001" customHeight="1" x14ac:dyDescent="0.2">
      <c r="B150" s="2"/>
    </row>
    <row r="151" spans="2:2" ht="20.100000000000001" customHeight="1" x14ac:dyDescent="0.2">
      <c r="B151" s="2"/>
    </row>
    <row r="152" spans="2:2" ht="20.100000000000001" customHeight="1" x14ac:dyDescent="0.2">
      <c r="B152" s="2"/>
    </row>
    <row r="153" spans="2:2" ht="20.100000000000001" customHeight="1" x14ac:dyDescent="0.2">
      <c r="B153" s="2"/>
    </row>
    <row r="154" spans="2:2" ht="20.100000000000001" customHeight="1" x14ac:dyDescent="0.2">
      <c r="B154" s="2"/>
    </row>
    <row r="155" spans="2:2" ht="20.100000000000001" customHeight="1" x14ac:dyDescent="0.2">
      <c r="B155" s="2"/>
    </row>
    <row r="156" spans="2:2" ht="20.100000000000001" customHeight="1" x14ac:dyDescent="0.2">
      <c r="B156" s="2"/>
    </row>
    <row r="157" spans="2:2" ht="20.100000000000001" customHeight="1" x14ac:dyDescent="0.2">
      <c r="B157" s="2"/>
    </row>
    <row r="158" spans="2:2" ht="20.100000000000001" customHeight="1" x14ac:dyDescent="0.2">
      <c r="B158" s="2"/>
    </row>
    <row r="159" spans="2:2" ht="20.100000000000001" customHeight="1" x14ac:dyDescent="0.2">
      <c r="B159" s="2"/>
    </row>
    <row r="160" spans="2:2" ht="20.100000000000001" customHeight="1" x14ac:dyDescent="0.2">
      <c r="B160" s="2"/>
    </row>
    <row r="161" spans="2:2" ht="20.100000000000001" customHeight="1" x14ac:dyDescent="0.2">
      <c r="B161" s="2"/>
    </row>
    <row r="162" spans="2:2" ht="20.100000000000001" customHeight="1" x14ac:dyDescent="0.2">
      <c r="B162" s="2"/>
    </row>
    <row r="163" spans="2:2" ht="20.100000000000001" customHeight="1" x14ac:dyDescent="0.2">
      <c r="B163" s="2"/>
    </row>
    <row r="164" spans="2:2" ht="20.100000000000001" customHeight="1" x14ac:dyDescent="0.2">
      <c r="B164" s="2"/>
    </row>
    <row r="165" spans="2:2" ht="20.100000000000001" customHeight="1" x14ac:dyDescent="0.2">
      <c r="B165" s="2"/>
    </row>
    <row r="166" spans="2:2" ht="20.100000000000001" customHeight="1" x14ac:dyDescent="0.2">
      <c r="B166" s="2"/>
    </row>
    <row r="167" spans="2:2" ht="20.100000000000001" customHeight="1" x14ac:dyDescent="0.2">
      <c r="B167" s="2"/>
    </row>
    <row r="168" spans="2:2" ht="20.100000000000001" customHeight="1" x14ac:dyDescent="0.2">
      <c r="B168" s="2"/>
    </row>
    <row r="169" spans="2:2" ht="20.100000000000001" customHeight="1" x14ac:dyDescent="0.2">
      <c r="B169" s="2"/>
    </row>
    <row r="170" spans="2:2" ht="20.100000000000001" customHeight="1" x14ac:dyDescent="0.2">
      <c r="B170" s="2"/>
    </row>
    <row r="171" spans="2:2" ht="20.100000000000001" customHeight="1" x14ac:dyDescent="0.2">
      <c r="B171" s="2"/>
    </row>
    <row r="172" spans="2:2" ht="20.100000000000001" customHeight="1" x14ac:dyDescent="0.2">
      <c r="B172" s="2"/>
    </row>
    <row r="173" spans="2:2" ht="20.100000000000001" customHeight="1" x14ac:dyDescent="0.2">
      <c r="B173" s="2"/>
    </row>
    <row r="174" spans="2:2" ht="20.100000000000001" customHeight="1" x14ac:dyDescent="0.2">
      <c r="B174" s="2"/>
    </row>
    <row r="175" spans="2:2" ht="20.100000000000001" customHeight="1" x14ac:dyDescent="0.2">
      <c r="B175" s="2"/>
    </row>
    <row r="176" spans="2:2" ht="20.100000000000001" customHeight="1" x14ac:dyDescent="0.2">
      <c r="B176" s="2"/>
    </row>
    <row r="177" spans="2:2" ht="20.100000000000001" customHeight="1" x14ac:dyDescent="0.2">
      <c r="B177" s="2"/>
    </row>
    <row r="178" spans="2:2" ht="20.100000000000001" customHeight="1" x14ac:dyDescent="0.2">
      <c r="B178" s="2"/>
    </row>
    <row r="179" spans="2:2" ht="20.100000000000001" customHeight="1" x14ac:dyDescent="0.2">
      <c r="B179" s="2"/>
    </row>
    <row r="180" spans="2:2" ht="20.100000000000001" customHeight="1" x14ac:dyDescent="0.2">
      <c r="B180" s="2"/>
    </row>
    <row r="181" spans="2:2" ht="20.100000000000001" customHeight="1" x14ac:dyDescent="0.2">
      <c r="B181" s="2"/>
    </row>
    <row r="182" spans="2:2" ht="20.100000000000001" customHeight="1" x14ac:dyDescent="0.2">
      <c r="B182" s="2"/>
    </row>
    <row r="183" spans="2:2" ht="20.100000000000001" customHeight="1" x14ac:dyDescent="0.2">
      <c r="B183" s="2"/>
    </row>
    <row r="184" spans="2:2" ht="20.100000000000001" customHeight="1" x14ac:dyDescent="0.2">
      <c r="B184" s="2"/>
    </row>
    <row r="185" spans="2:2" ht="20.100000000000001" customHeight="1" x14ac:dyDescent="0.2">
      <c r="B185" s="2"/>
    </row>
    <row r="186" spans="2:2" ht="20.100000000000001" customHeight="1" x14ac:dyDescent="0.2">
      <c r="B186" s="2"/>
    </row>
    <row r="187" spans="2:2" ht="20.100000000000001" customHeight="1" x14ac:dyDescent="0.2">
      <c r="B187" s="2"/>
    </row>
    <row r="188" spans="2:2" ht="20.100000000000001" customHeight="1" x14ac:dyDescent="0.2">
      <c r="B188" s="2"/>
    </row>
    <row r="189" spans="2:2" ht="20.100000000000001" customHeight="1" x14ac:dyDescent="0.2">
      <c r="B189" s="2"/>
    </row>
    <row r="190" spans="2:2" ht="20.100000000000001" customHeight="1" x14ac:dyDescent="0.2">
      <c r="B190" s="2"/>
    </row>
    <row r="191" spans="2:2" ht="20.100000000000001" customHeight="1" x14ac:dyDescent="0.2">
      <c r="B191" s="2"/>
    </row>
    <row r="192" spans="2:2" ht="20.100000000000001" customHeight="1" x14ac:dyDescent="0.2">
      <c r="B192" s="2"/>
    </row>
    <row r="193" spans="2:2" ht="20.100000000000001" customHeight="1" x14ac:dyDescent="0.2">
      <c r="B193" s="2"/>
    </row>
    <row r="194" spans="2:2" ht="20.100000000000001" customHeight="1" x14ac:dyDescent="0.2">
      <c r="B194" s="2"/>
    </row>
    <row r="195" spans="2:2" ht="20.100000000000001" customHeight="1" x14ac:dyDescent="0.2">
      <c r="B195" s="2"/>
    </row>
    <row r="196" spans="2:2" ht="20.100000000000001" customHeight="1" x14ac:dyDescent="0.2">
      <c r="B196" s="2"/>
    </row>
    <row r="197" spans="2:2" ht="20.100000000000001" customHeight="1" x14ac:dyDescent="0.2">
      <c r="B197" s="2"/>
    </row>
    <row r="198" spans="2:2" ht="20.100000000000001" customHeight="1" x14ac:dyDescent="0.2">
      <c r="B198" s="2"/>
    </row>
    <row r="199" spans="2:2" ht="20.100000000000001" customHeight="1" x14ac:dyDescent="0.2">
      <c r="B199" s="2"/>
    </row>
    <row r="200" spans="2:2" ht="20.100000000000001" customHeight="1" x14ac:dyDescent="0.2">
      <c r="B200" s="2"/>
    </row>
    <row r="201" spans="2:2" ht="20.100000000000001" customHeight="1" x14ac:dyDescent="0.2">
      <c r="B201" s="2"/>
    </row>
    <row r="202" spans="2:2" ht="20.100000000000001" customHeight="1" x14ac:dyDescent="0.2">
      <c r="B202" s="2"/>
    </row>
    <row r="203" spans="2:2" ht="20.100000000000001" customHeight="1" x14ac:dyDescent="0.2">
      <c r="B203" s="2"/>
    </row>
    <row r="204" spans="2:2" ht="20.100000000000001" customHeight="1" x14ac:dyDescent="0.2">
      <c r="B204" s="2"/>
    </row>
    <row r="205" spans="2:2" ht="20.100000000000001" customHeight="1" x14ac:dyDescent="0.2">
      <c r="B205" s="2"/>
    </row>
    <row r="206" spans="2:2" ht="20.100000000000001" customHeight="1" x14ac:dyDescent="0.2">
      <c r="B206" s="2"/>
    </row>
    <row r="207" spans="2:2" ht="20.100000000000001" customHeight="1" x14ac:dyDescent="0.2">
      <c r="B207" s="2"/>
    </row>
    <row r="208" spans="2:2" ht="20.100000000000001" customHeight="1" x14ac:dyDescent="0.2">
      <c r="B208" s="2"/>
    </row>
    <row r="209" spans="2:2" ht="20.100000000000001" customHeight="1" x14ac:dyDescent="0.2">
      <c r="B209" s="2"/>
    </row>
    <row r="210" spans="2:2" ht="20.100000000000001" customHeight="1" x14ac:dyDescent="0.2">
      <c r="B210" s="2"/>
    </row>
    <row r="211" spans="2:2" ht="20.100000000000001" customHeight="1" x14ac:dyDescent="0.2">
      <c r="B211" s="2"/>
    </row>
    <row r="212" spans="2:2" ht="20.100000000000001" customHeight="1" x14ac:dyDescent="0.2">
      <c r="B212" s="2"/>
    </row>
    <row r="213" spans="2:2" ht="20.100000000000001" customHeight="1" x14ac:dyDescent="0.2">
      <c r="B213" s="2"/>
    </row>
    <row r="214" spans="2:2" ht="20.100000000000001" customHeight="1" x14ac:dyDescent="0.2">
      <c r="B214" s="2"/>
    </row>
    <row r="215" spans="2:2" ht="20.100000000000001" customHeight="1" x14ac:dyDescent="0.2">
      <c r="B215" s="2"/>
    </row>
    <row r="216" spans="2:2" ht="20.100000000000001" customHeight="1" x14ac:dyDescent="0.2">
      <c r="B216" s="2"/>
    </row>
    <row r="217" spans="2:2" ht="20.100000000000001" customHeight="1" x14ac:dyDescent="0.2">
      <c r="B217" s="2"/>
    </row>
    <row r="218" spans="2:2" ht="20.100000000000001" customHeight="1" x14ac:dyDescent="0.2">
      <c r="B218" s="2"/>
    </row>
    <row r="219" spans="2:2" ht="20.100000000000001" customHeight="1" x14ac:dyDescent="0.2">
      <c r="B219" s="2"/>
    </row>
    <row r="220" spans="2:2" ht="20.100000000000001" customHeight="1" x14ac:dyDescent="0.2">
      <c r="B220" s="2"/>
    </row>
    <row r="221" spans="2:2" ht="20.100000000000001" customHeight="1" x14ac:dyDescent="0.2">
      <c r="B221" s="2"/>
    </row>
    <row r="222" spans="2:2" ht="20.100000000000001" customHeight="1" x14ac:dyDescent="0.2">
      <c r="B222" s="2"/>
    </row>
    <row r="223" spans="2:2" ht="20.100000000000001" customHeight="1" x14ac:dyDescent="0.2">
      <c r="B223" s="2"/>
    </row>
    <row r="224" spans="2:2" ht="20.100000000000001" customHeight="1" x14ac:dyDescent="0.2">
      <c r="B224" s="2"/>
    </row>
    <row r="225" spans="2:2" ht="20.100000000000001" customHeight="1" x14ac:dyDescent="0.2">
      <c r="B225" s="2"/>
    </row>
    <row r="226" spans="2:2" ht="20.100000000000001" customHeight="1" x14ac:dyDescent="0.2">
      <c r="B226" s="2"/>
    </row>
    <row r="227" spans="2:2" ht="20.100000000000001" customHeight="1" x14ac:dyDescent="0.2">
      <c r="B227" s="2"/>
    </row>
    <row r="228" spans="2:2" ht="20.100000000000001" customHeight="1" x14ac:dyDescent="0.2">
      <c r="B228" s="2"/>
    </row>
    <row r="229" spans="2:2" ht="20.100000000000001" customHeight="1" x14ac:dyDescent="0.2">
      <c r="B229" s="2"/>
    </row>
    <row r="230" spans="2:2" ht="20.100000000000001" customHeight="1" x14ac:dyDescent="0.2">
      <c r="B230" s="2"/>
    </row>
    <row r="231" spans="2:2" ht="20.100000000000001" customHeight="1" x14ac:dyDescent="0.2">
      <c r="B231" s="2"/>
    </row>
    <row r="232" spans="2:2" ht="20.100000000000001" customHeight="1" x14ac:dyDescent="0.2">
      <c r="B232" s="2"/>
    </row>
    <row r="233" spans="2:2" ht="20.100000000000001" customHeight="1" x14ac:dyDescent="0.2">
      <c r="B233" s="2"/>
    </row>
    <row r="234" spans="2:2" ht="20.100000000000001" customHeight="1" x14ac:dyDescent="0.2">
      <c r="B234" s="2"/>
    </row>
    <row r="235" spans="2:2" ht="20.100000000000001" customHeight="1" x14ac:dyDescent="0.2">
      <c r="B235" s="2"/>
    </row>
    <row r="236" spans="2:2" ht="20.100000000000001" customHeight="1" x14ac:dyDescent="0.2">
      <c r="B236" s="2"/>
    </row>
    <row r="237" spans="2:2" ht="20.100000000000001" customHeight="1" x14ac:dyDescent="0.2">
      <c r="B237" s="2"/>
    </row>
    <row r="238" spans="2:2" ht="20.100000000000001" customHeight="1" x14ac:dyDescent="0.2">
      <c r="B238" s="2"/>
    </row>
    <row r="239" spans="2:2" ht="20.100000000000001" customHeight="1" x14ac:dyDescent="0.2">
      <c r="B239" s="2"/>
    </row>
    <row r="240" spans="2:2" ht="20.100000000000001" customHeight="1" x14ac:dyDescent="0.2">
      <c r="B240" s="2"/>
    </row>
    <row r="241" spans="2:2" ht="20.100000000000001" customHeight="1" x14ac:dyDescent="0.2">
      <c r="B241" s="2"/>
    </row>
    <row r="242" spans="2:2" ht="20.100000000000001" customHeight="1" x14ac:dyDescent="0.2">
      <c r="B242" s="2"/>
    </row>
    <row r="243" spans="2:2" ht="20.100000000000001" customHeight="1" x14ac:dyDescent="0.2">
      <c r="B243" s="2"/>
    </row>
    <row r="244" spans="2:2" ht="20.100000000000001" customHeight="1" x14ac:dyDescent="0.2">
      <c r="B244" s="2"/>
    </row>
    <row r="245" spans="2:2" ht="20.100000000000001" customHeight="1" x14ac:dyDescent="0.2">
      <c r="B245" s="2"/>
    </row>
    <row r="246" spans="2:2" ht="20.100000000000001" customHeight="1" x14ac:dyDescent="0.2">
      <c r="B246" s="2"/>
    </row>
    <row r="247" spans="2:2" ht="20.100000000000001" customHeight="1" x14ac:dyDescent="0.2">
      <c r="B24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Cennik</vt:lpstr>
      <vt:lpstr>Koszty</vt:lpstr>
      <vt:lpstr>Wyliczenia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Bielecka</dc:creator>
  <cp:lastModifiedBy>Agu Korczu</cp:lastModifiedBy>
  <dcterms:created xsi:type="dcterms:W3CDTF">2019-06-11T11:03:52Z</dcterms:created>
  <dcterms:modified xsi:type="dcterms:W3CDTF">2022-08-04T08:39:07Z</dcterms:modified>
</cp:coreProperties>
</file>